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910298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工事費内訳書!$A$1:$G$97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工事費内訳書!$G$97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0"/>
  <c r="G21"/>
  <c r="G27"/>
  <c r="G31"/>
  <c r="G32"/>
  <c r="G34"/>
  <c r="G35"/>
  <c r="G40"/>
  <c r="G47"/>
  <c r="G48"/>
  <c r="G50"/>
  <c r="G55"/>
  <c r="G56"/>
  <c r="G72"/>
  <c r="G73"/>
  <c r="G74"/>
  <c r="G79"/>
  <c r="G80"/>
  <c r="G82"/>
  <c r="G83"/>
  <c r="G84"/>
  <c r="G85"/>
  <c r="G87"/>
  <c r="G88"/>
  <c r="G89"/>
  <c r="G90"/>
  <c r="G93"/>
  <c r="G96"/>
  <c r="G9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<sst xmlns="http://schemas.openxmlformats.org/spreadsheetml/2006/main">
  <si>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</si>
  <si>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</si>
  <si>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</si>
  <si>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</si>
  <si>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</si>
  <si>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Ｒ６徳林　緊急機能　神山町拝府　長寿命化工事（担い手確保型）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</si>
  <si>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</si>
  <si>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</si>
  <si>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</si>
  <si>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</si>
  <si>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</si>
  <si>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</si>
  <si>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</si>
  <si>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</si>
  <si>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</si>
  <si>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</si>
  <si>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長寿命化対策工
_x000d_</t>
  </si>
  <si>
    <t>治山土工
_x000d_</t>
  </si>
  <si>
    <t>作業土工
_x000d_</t>
  </si>
  <si>
    <t>床掘り
_x000d_礫質土</t>
  </si>
  <si>
    <t>m3</t>
  </si>
  <si>
    <t>埋戻し
_x000d_</t>
  </si>
  <si>
    <t>土砂掘削面整形
_x000d_</t>
  </si>
  <si>
    <t>㎡</t>
  </si>
  <si>
    <t>斜面整地
_x000d_</t>
  </si>
  <si>
    <t>治山ダム工
_x000d_</t>
  </si>
  <si>
    <t>コンクリート谷止工
_x000d_</t>
  </si>
  <si>
    <t>コンクリート（本堤）
_x000d_BB18-8-40　W/C≦60％</t>
  </si>
  <si>
    <t>型枠工（本堤）
_x000d_治山ダム工</t>
  </si>
  <si>
    <t>型枠工（放水路）
_x000d_一般型枠</t>
  </si>
  <si>
    <t>水平打継目鉄筋
_x000d_D22mm</t>
  </si>
  <si>
    <t>本</t>
  </si>
  <si>
    <t>足場
_x000d_</t>
  </si>
  <si>
    <t>ｍ</t>
  </si>
  <si>
    <t>間詰工
_x000d_</t>
  </si>
  <si>
    <t>コンクリート（間詰）
_x000d_BB18-8-40　W/C≦60％</t>
  </si>
  <si>
    <t>型枠工（間詰）
_x000d_一般型枠</t>
  </si>
  <si>
    <t>石積工（間詰）
_x000d_割栗石5～15cm、目潰しコンクリート</t>
  </si>
  <si>
    <t>渓間工付属物設置工
_x000d_</t>
  </si>
  <si>
    <t>点検施設工
_x000d_</t>
  </si>
  <si>
    <t>昇降ステップ
_x000d_幅300×径19mm</t>
  </si>
  <si>
    <t>山腹基礎工
_x000d_</t>
  </si>
  <si>
    <t>土留工
_x000d_</t>
  </si>
  <si>
    <t>コンクリート土留
_x000d_BB18-8-40　W/C≦60％</t>
  </si>
  <si>
    <t>型枠
_x000d_一般型枠</t>
  </si>
  <si>
    <t>足場設置・撤去
_x000d_</t>
  </si>
  <si>
    <t>掛㎡</t>
  </si>
  <si>
    <t>硬質ポリ塩化ビニル管
_x000d_径150mm</t>
  </si>
  <si>
    <t>水路工
_x000d_</t>
  </si>
  <si>
    <t>コンクリート水路
_x000d_BB18-8-40　W/C≦60％</t>
  </si>
  <si>
    <t>コンクリート（均し基礎）
_x000d_BB18-8-40　W/C≦60％</t>
  </si>
  <si>
    <t>基礎材
_x000d_割栗石5～15cm</t>
  </si>
  <si>
    <t>目潰し材
_x000d_RC-40</t>
  </si>
  <si>
    <t>目地板
_x000d_瀝青繊維質目地板 t=10mm</t>
  </si>
  <si>
    <t>構造物撤去工
_x000d_</t>
  </si>
  <si>
    <t>構造物取壊し工
_x000d_</t>
  </si>
  <si>
    <t>コンクリート構造物取壊し
_x000d_</t>
  </si>
  <si>
    <t>運搬処理工
_x000d_</t>
  </si>
  <si>
    <t>積込
_x000d_コンクリート殻</t>
  </si>
  <si>
    <t>ケーブルクレーン資材運搬
_x000d_コンクリート殻</t>
  </si>
  <si>
    <t>ton</t>
  </si>
  <si>
    <t>ダンプトラック運搬
_x000d_コンクリート殻</t>
  </si>
  <si>
    <t>処分費
_x000d_コンクリート殻</t>
  </si>
  <si>
    <t>支障木処理工
_x000d_</t>
  </si>
  <si>
    <t>スギ　伐採費
_x000d_胸高直径　12cm</t>
  </si>
  <si>
    <t>スギ　伐採費
_x000d_胸高直径　15cm</t>
  </si>
  <si>
    <t>スギ　伐採費
_x000d_胸高直径　16cm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</si>
  <si>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</si>
  <si>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</si>
  <si>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</si>
  <si>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</si>
  <si>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</si>
  <si>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</si>
  <si>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30cm</t>
  </si>
  <si>
    <t>スギ　伐採費
_x000d_胸高直径　42cm</t>
  </si>
  <si>
    <t>ヒノキ　伐採費
_x000d_胸高直径　16cm</t>
  </si>
  <si>
    <t>ヒノキ　伐採費
_x000d_胸高直径　20cm</t>
  </si>
  <si>
    <t>ダンプトラック運搬
_x000d_根株</t>
  </si>
  <si>
    <t>処分費
_x000d_根株</t>
  </si>
  <si>
    <t>仮設工
_x000d_</t>
  </si>
  <si>
    <t>運搬設備工
_x000d_</t>
  </si>
  <si>
    <t>ケーブルクレーン架設･撤去
_x000d_</t>
  </si>
  <si>
    <t>基</t>
  </si>
  <si>
    <t>ウインチベース架設・撤去
_x000d_</t>
  </si>
  <si>
    <t>アンカー架設・撤去
_x000d_</t>
  </si>
  <si>
    <t>間接工事費
_x000d_</t>
  </si>
  <si>
    <t>共通仮設費
_x000d_</t>
  </si>
  <si>
    <t>共通仮設費（率計上）
_x000d_</t>
  </si>
  <si>
    <t>運搬費
_x000d_</t>
  </si>
  <si>
    <t>土工機械解体・組立
_x000d_</t>
  </si>
  <si>
    <t>台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</si>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</sst>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+G11+G79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+G13+G72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+G14+G20+G31+G34+G47+G55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0">
        <f>+G16+G17+G18+G19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69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20</v>
      </c>
      <c r="F17" s="19">
        <v>67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23</v>
      </c>
      <c r="F18" s="19">
        <v>10.4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24</v>
      </c>
      <c r="E19" s="18" t="s">
        <v>23</v>
      </c>
      <c r="F19" s="19">
        <v>61.700000000000003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25</v>
      </c>
      <c r="D20" s="17"/>
      <c r="E20" s="18" t="s">
        <v>13</v>
      </c>
      <c r="F20" s="19">
        <v>1</v>
      </c>
      <c r="G20" s="20">
        <f>+G21+G27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26</v>
      </c>
      <c r="E21" s="18" t="s">
        <v>13</v>
      </c>
      <c r="F21" s="19">
        <v>1</v>
      </c>
      <c r="G21" s="20">
        <f>+G22+G23+G24+G25+G26</f>
        <v>0</v>
      </c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20</v>
      </c>
      <c r="F22" s="19">
        <v>14.5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23</v>
      </c>
      <c r="F23" s="19">
        <v>19.300000000000001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23</v>
      </c>
      <c r="F24" s="19">
        <v>3.2000000000000002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31</v>
      </c>
      <c r="F25" s="19">
        <v>10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33</v>
      </c>
      <c r="F26" s="19">
        <v>10.699999999999999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34</v>
      </c>
      <c r="E27" s="18" t="s">
        <v>13</v>
      </c>
      <c r="F27" s="19">
        <v>1</v>
      </c>
      <c r="G27" s="20">
        <f>+G28+G29+G30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35</v>
      </c>
      <c r="E28" s="18" t="s">
        <v>20</v>
      </c>
      <c r="F28" s="19">
        <v>5.5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36</v>
      </c>
      <c r="E29" s="18" t="s">
        <v>23</v>
      </c>
      <c r="F29" s="19">
        <v>19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23</v>
      </c>
      <c r="F30" s="19">
        <v>19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38</v>
      </c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39</v>
      </c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31</v>
      </c>
      <c r="F33" s="19">
        <v>3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16" t="s">
        <v>41</v>
      </c>
      <c r="D34" s="17"/>
      <c r="E34" s="18" t="s">
        <v>13</v>
      </c>
      <c r="F34" s="19">
        <v>1</v>
      </c>
      <c r="G34" s="20">
        <f>+G35+G40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42</v>
      </c>
      <c r="E35" s="18" t="s">
        <v>13</v>
      </c>
      <c r="F35" s="19">
        <v>1</v>
      </c>
      <c r="G35" s="20">
        <f>+G36+G37+G38+G39</f>
        <v>0</v>
      </c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20</v>
      </c>
      <c r="F36" s="19">
        <v>11.4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23</v>
      </c>
      <c r="F37" s="19">
        <v>35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46</v>
      </c>
      <c r="F38" s="19">
        <v>17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47</v>
      </c>
      <c r="E39" s="18" t="s">
        <v>31</v>
      </c>
      <c r="F39" s="19">
        <v>1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48</v>
      </c>
      <c r="E40" s="18" t="s">
        <v>13</v>
      </c>
      <c r="F40" s="19">
        <v>1</v>
      </c>
      <c r="G40" s="20">
        <f>+G41+G42+G43+G44+G45+G46</f>
        <v>0</v>
      </c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49</v>
      </c>
      <c r="E41" s="18" t="s">
        <v>20</v>
      </c>
      <c r="F41" s="19">
        <v>16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44</v>
      </c>
      <c r="E42" s="18" t="s">
        <v>23</v>
      </c>
      <c r="F42" s="19">
        <v>71.400000000000006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20</v>
      </c>
      <c r="F43" s="19">
        <v>1.7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20</v>
      </c>
      <c r="F44" s="19">
        <v>10.199999999999999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52</v>
      </c>
      <c r="E45" s="18" t="s">
        <v>20</v>
      </c>
      <c r="F45" s="19">
        <v>2.1000000000000001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53</v>
      </c>
      <c r="E46" s="18" t="s">
        <v>23</v>
      </c>
      <c r="F46" s="19">
        <v>3.7000000000000002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16" t="s">
        <v>54</v>
      </c>
      <c r="D47" s="17"/>
      <c r="E47" s="18" t="s">
        <v>13</v>
      </c>
      <c r="F47" s="19">
        <v>1</v>
      </c>
      <c r="G47" s="20">
        <f>+G48+G50</f>
        <v>0</v>
      </c>
      <c r="H47" s="21"/>
      <c r="I47" s="22">
        <v>38</v>
      </c>
      <c r="J47" s="22">
        <v>3</v>
      </c>
    </row>
    <row r="48" ht="42" customHeight="1">
      <c r="A48" s="23"/>
      <c r="B48" s="24"/>
      <c r="C48" s="24"/>
      <c r="D48" s="25" t="s">
        <v>55</v>
      </c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56</v>
      </c>
      <c r="E49" s="18" t="s">
        <v>20</v>
      </c>
      <c r="F49" s="19">
        <v>48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57</v>
      </c>
      <c r="E50" s="18" t="s">
        <v>13</v>
      </c>
      <c r="F50" s="19">
        <v>1</v>
      </c>
      <c r="G50" s="20">
        <f>+G51+G52+G53+G54</f>
        <v>0</v>
      </c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58</v>
      </c>
      <c r="E51" s="18" t="s">
        <v>20</v>
      </c>
      <c r="F51" s="19">
        <v>48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59</v>
      </c>
      <c r="E52" s="18" t="s">
        <v>60</v>
      </c>
      <c r="F52" s="19">
        <v>112.8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20</v>
      </c>
      <c r="F53" s="19">
        <v>48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60</v>
      </c>
      <c r="F54" s="19">
        <v>112.8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16" t="s">
        <v>63</v>
      </c>
      <c r="D55" s="17"/>
      <c r="E55" s="18" t="s">
        <v>13</v>
      </c>
      <c r="F55" s="19">
        <v>1</v>
      </c>
      <c r="G55" s="20">
        <f>+G56</f>
        <v>0</v>
      </c>
      <c r="H55" s="21"/>
      <c r="I55" s="22">
        <v>46</v>
      </c>
      <c r="J55" s="22">
        <v>3</v>
      </c>
    </row>
    <row r="56" ht="42" customHeight="1">
      <c r="A56" s="23"/>
      <c r="B56" s="24"/>
      <c r="C56" s="24"/>
      <c r="D56" s="25" t="s">
        <v>63</v>
      </c>
      <c r="E56" s="18" t="s">
        <v>13</v>
      </c>
      <c r="F56" s="19">
        <v>1</v>
      </c>
      <c r="G56" s="20">
        <f>+G57+G58+G59+G60+G61+G62+G63+G64+G65+G66+G67+G68+G69+G70+G71</f>
        <v>0</v>
      </c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64</v>
      </c>
      <c r="E57" s="18" t="s">
        <v>31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65</v>
      </c>
      <c r="E58" s="18" t="s">
        <v>31</v>
      </c>
      <c r="F58" s="19">
        <v>2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66</v>
      </c>
      <c r="E59" s="18" t="s">
        <v>31</v>
      </c>
      <c r="F59" s="19">
        <v>2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67</v>
      </c>
      <c r="E60" s="18" t="s">
        <v>31</v>
      </c>
      <c r="F60" s="19">
        <v>2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68</v>
      </c>
      <c r="E61" s="18" t="s">
        <v>31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69</v>
      </c>
      <c r="E62" s="18" t="s">
        <v>31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70</v>
      </c>
      <c r="E63" s="18" t="s">
        <v>31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71</v>
      </c>
      <c r="E64" s="18" t="s">
        <v>31</v>
      </c>
      <c r="F64" s="19">
        <v>2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72</v>
      </c>
      <c r="E65" s="18" t="s">
        <v>31</v>
      </c>
      <c r="F65" s="19">
        <v>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73</v>
      </c>
      <c r="E66" s="18" t="s">
        <v>31</v>
      </c>
      <c r="F66" s="19">
        <v>2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74</v>
      </c>
      <c r="E67" s="18" t="s">
        <v>31</v>
      </c>
      <c r="F67" s="19">
        <v>1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75</v>
      </c>
      <c r="E68" s="18" t="s">
        <v>31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76</v>
      </c>
      <c r="E69" s="18" t="s">
        <v>31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77</v>
      </c>
      <c r="E70" s="18" t="s">
        <v>20</v>
      </c>
      <c r="F70" s="19">
        <v>3.2999999999999998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78</v>
      </c>
      <c r="E71" s="18" t="s">
        <v>60</v>
      </c>
      <c r="F71" s="19">
        <v>2.3999999999999999</v>
      </c>
      <c r="G71" s="26"/>
      <c r="H71" s="21"/>
      <c r="I71" s="22">
        <v>62</v>
      </c>
      <c r="J71" s="22">
        <v>4</v>
      </c>
    </row>
    <row r="72" ht="42" customHeight="1">
      <c r="A72" s="23"/>
      <c r="B72" s="16" t="s">
        <v>79</v>
      </c>
      <c r="C72" s="16"/>
      <c r="D72" s="17"/>
      <c r="E72" s="18" t="s">
        <v>13</v>
      </c>
      <c r="F72" s="19">
        <v>1</v>
      </c>
      <c r="G72" s="20">
        <f>+G73</f>
        <v>0</v>
      </c>
      <c r="H72" s="21"/>
      <c r="I72" s="22">
        <v>63</v>
      </c>
      <c r="J72" s="22">
        <v>2</v>
      </c>
    </row>
    <row r="73" ht="42" customHeight="1">
      <c r="A73" s="23"/>
      <c r="B73" s="24"/>
      <c r="C73" s="16" t="s">
        <v>79</v>
      </c>
      <c r="D73" s="17"/>
      <c r="E73" s="18" t="s">
        <v>13</v>
      </c>
      <c r="F73" s="19">
        <v>1</v>
      </c>
      <c r="G73" s="20">
        <f>+G74</f>
        <v>0</v>
      </c>
      <c r="H73" s="21"/>
      <c r="I73" s="22">
        <v>64</v>
      </c>
      <c r="J73" s="22">
        <v>3</v>
      </c>
    </row>
    <row r="74" ht="42" customHeight="1">
      <c r="A74" s="23"/>
      <c r="B74" s="24"/>
      <c r="C74" s="24"/>
      <c r="D74" s="25" t="s">
        <v>80</v>
      </c>
      <c r="E74" s="18" t="s">
        <v>13</v>
      </c>
      <c r="F74" s="19">
        <v>1</v>
      </c>
      <c r="G74" s="20">
        <f>+G75+G76+G77+G78</f>
        <v>0</v>
      </c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81</v>
      </c>
      <c r="E75" s="18" t="s">
        <v>82</v>
      </c>
      <c r="F75" s="19">
        <v>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83</v>
      </c>
      <c r="E76" s="18" t="s">
        <v>82</v>
      </c>
      <c r="F76" s="19">
        <v>1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84</v>
      </c>
      <c r="E77" s="18" t="s">
        <v>82</v>
      </c>
      <c r="F77" s="19">
        <v>1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84</v>
      </c>
      <c r="E78" s="18" t="s">
        <v>82</v>
      </c>
      <c r="F78" s="19">
        <v>1</v>
      </c>
      <c r="G78" s="26"/>
      <c r="H78" s="21"/>
      <c r="I78" s="22">
        <v>69</v>
      </c>
      <c r="J78" s="22">
        <v>4</v>
      </c>
    </row>
    <row r="79" ht="42" customHeight="1">
      <c r="A79" s="15" t="s">
        <v>85</v>
      </c>
      <c r="B79" s="16"/>
      <c r="C79" s="16"/>
      <c r="D79" s="17"/>
      <c r="E79" s="18" t="s">
        <v>13</v>
      </c>
      <c r="F79" s="19">
        <v>1</v>
      </c>
      <c r="G79" s="20">
        <f>+G80+G93</f>
        <v>0</v>
      </c>
      <c r="H79" s="21"/>
      <c r="I79" s="22">
        <v>70</v>
      </c>
      <c r="J79" s="22"/>
    </row>
    <row r="80" ht="42" customHeight="1">
      <c r="A80" s="15" t="s">
        <v>86</v>
      </c>
      <c r="B80" s="16"/>
      <c r="C80" s="16"/>
      <c r="D80" s="17"/>
      <c r="E80" s="18" t="s">
        <v>13</v>
      </c>
      <c r="F80" s="19">
        <v>1</v>
      </c>
      <c r="G80" s="20">
        <f>+G81+G82+G87</f>
        <v>0</v>
      </c>
      <c r="H80" s="21"/>
      <c r="I80" s="22">
        <v>71</v>
      </c>
      <c r="J80" s="22">
        <v>200</v>
      </c>
    </row>
    <row r="81" ht="42" customHeight="1">
      <c r="A81" s="15" t="s">
        <v>87</v>
      </c>
      <c r="B81" s="16"/>
      <c r="C81" s="16"/>
      <c r="D81" s="17"/>
      <c r="E81" s="18" t="s">
        <v>13</v>
      </c>
      <c r="F81" s="19">
        <v>1</v>
      </c>
      <c r="G81" s="26"/>
      <c r="H81" s="21"/>
      <c r="I81" s="22">
        <v>72</v>
      </c>
      <c r="J81" s="22"/>
    </row>
    <row r="82" ht="42" customHeight="1">
      <c r="A82" s="15" t="s">
        <v>88</v>
      </c>
      <c r="B82" s="16"/>
      <c r="C82" s="16"/>
      <c r="D82" s="17"/>
      <c r="E82" s="18" t="s">
        <v>13</v>
      </c>
      <c r="F82" s="19">
        <v>1</v>
      </c>
      <c r="G82" s="20">
        <f>+G83</f>
        <v>0</v>
      </c>
      <c r="H82" s="21"/>
      <c r="I82" s="22">
        <v>73</v>
      </c>
      <c r="J82" s="22">
        <v>1</v>
      </c>
    </row>
    <row r="83" ht="42" customHeight="1">
      <c r="A83" s="23"/>
      <c r="B83" s="16" t="s">
        <v>88</v>
      </c>
      <c r="C83" s="16"/>
      <c r="D83" s="17"/>
      <c r="E83" s="18" t="s">
        <v>13</v>
      </c>
      <c r="F83" s="19">
        <v>1</v>
      </c>
      <c r="G83" s="20">
        <f>+G84</f>
        <v>0</v>
      </c>
      <c r="H83" s="21"/>
      <c r="I83" s="22">
        <v>74</v>
      </c>
      <c r="J83" s="22">
        <v>2</v>
      </c>
    </row>
    <row r="84" ht="42" customHeight="1">
      <c r="A84" s="23"/>
      <c r="B84" s="24"/>
      <c r="C84" s="16" t="s">
        <v>88</v>
      </c>
      <c r="D84" s="17"/>
      <c r="E84" s="18" t="s">
        <v>13</v>
      </c>
      <c r="F84" s="19">
        <v>1</v>
      </c>
      <c r="G84" s="20">
        <f>+G85</f>
        <v>0</v>
      </c>
      <c r="H84" s="21"/>
      <c r="I84" s="22">
        <v>75</v>
      </c>
      <c r="J84" s="22">
        <v>3</v>
      </c>
    </row>
    <row r="85" ht="42" customHeight="1">
      <c r="A85" s="23"/>
      <c r="B85" s="24"/>
      <c r="C85" s="24"/>
      <c r="D85" s="25" t="s">
        <v>88</v>
      </c>
      <c r="E85" s="18" t="s">
        <v>13</v>
      </c>
      <c r="F85" s="19">
        <v>1</v>
      </c>
      <c r="G85" s="20">
        <f>+G86</f>
        <v>0</v>
      </c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89</v>
      </c>
      <c r="E86" s="18" t="s">
        <v>90</v>
      </c>
      <c r="F86" s="19">
        <v>2</v>
      </c>
      <c r="G86" s="26"/>
      <c r="H86" s="21"/>
      <c r="I86" s="22">
        <v>77</v>
      </c>
      <c r="J86" s="22">
        <v>4</v>
      </c>
    </row>
    <row r="87" ht="42" customHeight="1">
      <c r="A87" s="15" t="s">
        <v>91</v>
      </c>
      <c r="B87" s="16"/>
      <c r="C87" s="16"/>
      <c r="D87" s="17"/>
      <c r="E87" s="18" t="s">
        <v>13</v>
      </c>
      <c r="F87" s="19">
        <v>1</v>
      </c>
      <c r="G87" s="20">
        <f>+G88</f>
        <v>0</v>
      </c>
      <c r="H87" s="21"/>
      <c r="I87" s="22">
        <v>78</v>
      </c>
      <c r="J87" s="22">
        <v>1</v>
      </c>
    </row>
    <row r="88" ht="42" customHeight="1">
      <c r="A88" s="23"/>
      <c r="B88" s="16" t="s">
        <v>91</v>
      </c>
      <c r="C88" s="16"/>
      <c r="D88" s="17"/>
      <c r="E88" s="18" t="s">
        <v>13</v>
      </c>
      <c r="F88" s="19">
        <v>1</v>
      </c>
      <c r="G88" s="20">
        <f>+G89</f>
        <v>0</v>
      </c>
      <c r="H88" s="21"/>
      <c r="I88" s="22">
        <v>79</v>
      </c>
      <c r="J88" s="22">
        <v>2</v>
      </c>
    </row>
    <row r="89" ht="42" customHeight="1">
      <c r="A89" s="23"/>
      <c r="B89" s="24"/>
      <c r="C89" s="16" t="s">
        <v>91</v>
      </c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91</v>
      </c>
      <c r="E90" s="18" t="s">
        <v>13</v>
      </c>
      <c r="F90" s="19">
        <v>1</v>
      </c>
      <c r="G90" s="20">
        <f>+G91+G92</f>
        <v>0</v>
      </c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92</v>
      </c>
      <c r="E91" s="18" t="s">
        <v>82</v>
      </c>
      <c r="F91" s="19">
        <v>1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93</v>
      </c>
      <c r="E92" s="18" t="s">
        <v>13</v>
      </c>
      <c r="F92" s="19">
        <v>1</v>
      </c>
      <c r="G92" s="26"/>
      <c r="H92" s="21"/>
      <c r="I92" s="22">
        <v>83</v>
      </c>
      <c r="J92" s="22">
        <v>4</v>
      </c>
    </row>
    <row r="93" ht="42" customHeight="1">
      <c r="A93" s="15" t="s">
        <v>94</v>
      </c>
      <c r="B93" s="16"/>
      <c r="C93" s="16"/>
      <c r="D93" s="17"/>
      <c r="E93" s="18" t="s">
        <v>13</v>
      </c>
      <c r="F93" s="19">
        <v>1</v>
      </c>
      <c r="G93" s="20">
        <f>+G94</f>
        <v>0</v>
      </c>
      <c r="H93" s="21"/>
      <c r="I93" s="22">
        <v>84</v>
      </c>
      <c r="J93" s="22">
        <v>210</v>
      </c>
    </row>
    <row r="94" ht="42" customHeight="1">
      <c r="A94" s="15" t="s">
        <v>95</v>
      </c>
      <c r="B94" s="16"/>
      <c r="C94" s="16"/>
      <c r="D94" s="17"/>
      <c r="E94" s="18" t="s">
        <v>13</v>
      </c>
      <c r="F94" s="19">
        <v>1</v>
      </c>
      <c r="G94" s="26"/>
      <c r="H94" s="21"/>
      <c r="I94" s="22">
        <v>85</v>
      </c>
      <c r="J94" s="22"/>
    </row>
    <row r="95" ht="42" customHeight="1">
      <c r="A95" s="15" t="s">
        <v>96</v>
      </c>
      <c r="B95" s="16"/>
      <c r="C95" s="16"/>
      <c r="D95" s="17"/>
      <c r="E95" s="18" t="s">
        <v>13</v>
      </c>
      <c r="F95" s="19">
        <v>1</v>
      </c>
      <c r="G95" s="26"/>
      <c r="H95" s="21"/>
      <c r="I95" s="22">
        <v>86</v>
      </c>
      <c r="J95" s="22">
        <v>220</v>
      </c>
    </row>
    <row r="96" ht="42" customHeight="1">
      <c r="A96" s="15" t="s">
        <v>97</v>
      </c>
      <c r="B96" s="16"/>
      <c r="C96" s="16"/>
      <c r="D96" s="17"/>
      <c r="E96" s="18" t="s">
        <v>13</v>
      </c>
      <c r="F96" s="19">
        <v>1</v>
      </c>
      <c r="G96" s="20">
        <f>+G10+G95</f>
        <v>0</v>
      </c>
      <c r="H96" s="21"/>
      <c r="I96" s="22">
        <v>87</v>
      </c>
      <c r="J96" s="22">
        <v>30</v>
      </c>
    </row>
    <row r="97" ht="42" customHeight="1">
      <c r="A97" s="27" t="s">
        <v>98</v>
      </c>
      <c r="B97" s="28"/>
      <c r="C97" s="28"/>
      <c r="D97" s="29"/>
      <c r="E97" s="30" t="s">
        <v>99</v>
      </c>
      <c r="F97" s="31" t="s">
        <v>99</v>
      </c>
      <c r="G97" s="32">
        <f>G96</f>
        <v>0</v>
      </c>
      <c r="I97" s="33">
        <v>88</v>
      </c>
      <c r="J97" s="33">
        <v>90</v>
      </c>
    </row>
    <row r="98" ht="42" customHeight="1"/>
    <row r="99" ht="42" customHeight="1"/>
    <row r="100" ht="13.2"/>
    <row r="101" ht="13.2"/>
    <row r="102" ht="13.2"/>
    <row r="103" ht="13.2"/>
    <row r="108" ht="13.2"/>
    <row r="109" ht="13.2"/>
    <row r="110" ht="13.2"/>
  </sheetData>
  <sheetProtection sheet="1" objects="1" scenarios="1" spinCount="100000" saltValue="IF4RRSiuMJTuaptlA3INpCKd9k9tsgH1Mv5lP0QwFHlN8oA2uXLAfFengc+14G2eCggqRLs5I1JROo6QpCyvaw==" hashValue="CG3H9iOUq2rT0/7gKiKg14wq/uTKGrjhyRBXQ4IeyYg6yRTcBBazozoePzDytfL7DrKiBCUbk4UzyaWqPL5J1w==" algorithmName="SHA-512" password="FD80"/>
  <mergeCells count="32">
    <mergeCell ref="A97:D9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1:D31"/>
    <mergeCell ref="C34:D34"/>
    <mergeCell ref="C47:D47"/>
    <mergeCell ref="C55:D55"/>
    <mergeCell ref="B72:D72"/>
    <mergeCell ref="C73:D73"/>
    <mergeCell ref="A79:D79"/>
    <mergeCell ref="A80:D80"/>
    <mergeCell ref="A81:D81"/>
    <mergeCell ref="A82:D82"/>
    <mergeCell ref="B83:D83"/>
    <mergeCell ref="C84:D84"/>
    <mergeCell ref="A87:D87"/>
    <mergeCell ref="B88:D88"/>
    <mergeCell ref="C89:D89"/>
    <mergeCell ref="A93:D93"/>
    <mergeCell ref="A94:D94"/>
    <mergeCell ref="A95:D95"/>
    <mergeCell ref="A96:D9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shimomoto michihiro</cp:lastModifiedBy>
  <cp:lastPrinted>2020-10-12T05:07:54Z</cp:lastPrinted>
  <dcterms:created xsi:type="dcterms:W3CDTF">2014-01-09T08:55:00Z</dcterms:created>
  <dcterms:modified xsi:type="dcterms:W3CDTF">2024-10-17T23:51:57Z</dcterms:modified>
</cp:coreProperties>
</file>